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7" i="1" l="1"/>
  <c r="D6" i="1" s="1"/>
  <c r="D9" i="1"/>
  <c r="D12" i="1"/>
  <c r="D14" i="1"/>
  <c r="D16" i="1"/>
  <c r="D18" i="1"/>
  <c r="D23" i="1"/>
  <c r="D25" i="1"/>
  <c r="D28" i="1"/>
  <c r="D30" i="1"/>
  <c r="D39" i="1"/>
  <c r="D33" i="1" s="1"/>
  <c r="D42" i="1"/>
  <c r="D41" i="1" s="1"/>
  <c r="D44" i="1"/>
  <c r="D46" i="1"/>
  <c r="D58" i="1"/>
  <c r="D60" i="1"/>
  <c r="D62" i="1"/>
  <c r="D64" i="1"/>
  <c r="D65" i="1"/>
  <c r="D71" i="1"/>
  <c r="D74" i="1"/>
  <c r="D73" i="1" s="1"/>
  <c r="D78" i="1"/>
  <c r="D83" i="1"/>
  <c r="D85" i="1"/>
  <c r="D87" i="1"/>
  <c r="D90" i="1"/>
  <c r="D102" i="1"/>
  <c r="D89" i="1" s="1"/>
  <c r="D111" i="1"/>
  <c r="D130" i="1"/>
  <c r="D137" i="1"/>
  <c r="D139" i="1"/>
  <c r="D141" i="1"/>
  <c r="D142" i="1"/>
  <c r="D144" i="1"/>
  <c r="D146" i="1" l="1"/>
</calcChain>
</file>

<file path=xl/sharedStrings.xml><?xml version="1.0" encoding="utf-8"?>
<sst xmlns="http://schemas.openxmlformats.org/spreadsheetml/2006/main" count="240" uniqueCount="234">
  <si>
    <t>TOTAL</t>
  </si>
  <si>
    <t>FINANCIAMIENTO</t>
  </si>
  <si>
    <t>10.2.1</t>
  </si>
  <si>
    <t>INTERESES GANADOS DE VALORES, CRÉDITOS, BONOS Y OTROS</t>
  </si>
  <si>
    <t>10.1.1</t>
  </si>
  <si>
    <t>INGRESOS FINANCIEROS</t>
  </si>
  <si>
    <t>Transferencias Internas y Asignaciones al Sector Público</t>
  </si>
  <si>
    <t>9.1.1</t>
  </si>
  <si>
    <t>TRANSFERENCIAS, ASIGNACIONES, SUBSIDIOS Y OTRAS AYUDAS</t>
  </si>
  <si>
    <t>Fondos Diferentes a Participaciones</t>
  </si>
  <si>
    <t>8.5.1</t>
  </si>
  <si>
    <t xml:space="preserve"> Régimen de Incorporación Fiscal</t>
  </si>
  <si>
    <t>8.4.6</t>
  </si>
  <si>
    <t>Créditos Fiscales</t>
  </si>
  <si>
    <t>8.4.5</t>
  </si>
  <si>
    <t xml:space="preserve"> Control de Obligaciones</t>
  </si>
  <si>
    <t>8.4.4</t>
  </si>
  <si>
    <t xml:space="preserve"> Ganancia por Enajenación de Bienes Inmuebles</t>
  </si>
  <si>
    <t>8.4.3</t>
  </si>
  <si>
    <t xml:space="preserve"> Fiscalización Concurrente</t>
  </si>
  <si>
    <t>8.4.2</t>
  </si>
  <si>
    <t xml:space="preserve"> Multas Federales no Fiscales</t>
  </si>
  <si>
    <t>8.4.1</t>
  </si>
  <si>
    <t>INGRESOS COORDINADOS</t>
  </si>
  <si>
    <t>CONVENIOS DE FIDEICOMISOS APORT</t>
  </si>
  <si>
    <t>DERECHOS DE ORIGEN FEDERAL</t>
  </si>
  <si>
    <t>CONVENIOS CON FIDEICOMISOS</t>
  </si>
  <si>
    <t>CONVENIO DE COLABORACION ESTADO-MUNICIPIOS</t>
  </si>
  <si>
    <t>Ramo 48 Cultura</t>
  </si>
  <si>
    <t>8.3.14</t>
  </si>
  <si>
    <t>Ramo 27 Función Pública</t>
  </si>
  <si>
    <t>8.3.13</t>
  </si>
  <si>
    <t>Ramo 23 Provisiones Salariales y Económicas</t>
  </si>
  <si>
    <t>8.3.12</t>
  </si>
  <si>
    <t>Ramo 21 Turismo</t>
  </si>
  <si>
    <t>8.3.11</t>
  </si>
  <si>
    <t>Ramo 20 Bienestar</t>
  </si>
  <si>
    <t>8.3.10</t>
  </si>
  <si>
    <t>Ramo 16 Medio Ambiente y Recursos Naturales</t>
  </si>
  <si>
    <t>8.3.9</t>
  </si>
  <si>
    <t>Ramo 15 Desarrollo Agrario, Territorial y Urbano</t>
  </si>
  <si>
    <t>8.3.8</t>
  </si>
  <si>
    <t>Ramo 12 Salud</t>
  </si>
  <si>
    <t>8.3.7</t>
  </si>
  <si>
    <t>Ramo 11 Educacion Pública</t>
  </si>
  <si>
    <t>8.3.6</t>
  </si>
  <si>
    <t>Ramo 10 Economía</t>
  </si>
  <si>
    <t>8.3.5</t>
  </si>
  <si>
    <t>Ramo 9 Comunicaciones y Transportes</t>
  </si>
  <si>
    <t>8.3.4</t>
  </si>
  <si>
    <t>Ramo 8 Agricultura Desarrollo Rural</t>
  </si>
  <si>
    <t>8.3.3</t>
  </si>
  <si>
    <t>Ramo 6 Hacienda y Crédito Público</t>
  </si>
  <si>
    <t>8.3.2</t>
  </si>
  <si>
    <t>Ramo 4 Gobernación</t>
  </si>
  <si>
    <t>8.3.1</t>
  </si>
  <si>
    <t>CONVENIOS Y ASIGNACIONES</t>
  </si>
  <si>
    <t>Fondo de Aportaciones para el Fortalecimiento de las Entidades Federativas (FAFEF)</t>
  </si>
  <si>
    <t>8.2.8</t>
  </si>
  <si>
    <t>Fondo de Aportaciones para la Seguridad Pública de los Estados (FASP)</t>
  </si>
  <si>
    <t>8.2.7</t>
  </si>
  <si>
    <t>Fondo de Aportaciones para la Educación Tecnológica y de Adultos (FAETA)</t>
  </si>
  <si>
    <t>8.2.6</t>
  </si>
  <si>
    <t>Fondo de Aportaciones Múltiples (FAM)</t>
  </si>
  <si>
    <t>8.2.5</t>
  </si>
  <si>
    <t>Fondo de Aportaciones para el Fortalecimiento para los Municipios (FORTAMUN)</t>
  </si>
  <si>
    <t>8.2.4</t>
  </si>
  <si>
    <t>Fondo de Aportaciones para la Infraestructura Social (FAIS)</t>
  </si>
  <si>
    <t>8.2.3</t>
  </si>
  <si>
    <t>Fondo de Aportación para los Servicios de Salud (FASSA)</t>
  </si>
  <si>
    <t>8.2.2</t>
  </si>
  <si>
    <t>Fondo  de Aportaciones para  Nómina Educativa y Gasto Operativo (FONE)</t>
  </si>
  <si>
    <t>8.2.1</t>
  </si>
  <si>
    <t>APORTACIONES</t>
  </si>
  <si>
    <t>Otros Incentivos</t>
  </si>
  <si>
    <t>8.1.11</t>
  </si>
  <si>
    <t>Fondo de Compensación de RePeCo e Régimen Intermedio</t>
  </si>
  <si>
    <t>8.1.10</t>
  </si>
  <si>
    <t>Incentivos Impuesto Sobre Automóviles Nuevos</t>
  </si>
  <si>
    <t>8.1.9</t>
  </si>
  <si>
    <t>Fondo de Compensación Impuesto Sobre Automóviles Nuevos</t>
  </si>
  <si>
    <t>8.1.8</t>
  </si>
  <si>
    <t>Fondo de Impuesto Sobre la Renta</t>
  </si>
  <si>
    <t>8.1.7</t>
  </si>
  <si>
    <t>IEPS a la Venta Final Gasolinas y Diesel</t>
  </si>
  <si>
    <t>8.1.6</t>
  </si>
  <si>
    <t>Impuestos Especial Sobre la Producción y Servicios</t>
  </si>
  <si>
    <t>8.1.5</t>
  </si>
  <si>
    <t>Fondo de Compensación 10 Entidades Menos PIB</t>
  </si>
  <si>
    <t>8.1.4</t>
  </si>
  <si>
    <t>Fondo De Fiscalización</t>
  </si>
  <si>
    <t>8.1.3</t>
  </si>
  <si>
    <t>Fondo De Fomento Municipal</t>
  </si>
  <si>
    <t>8.1.2</t>
  </si>
  <si>
    <t xml:space="preserve">Fondo General </t>
  </si>
  <si>
    <t>8.1.1</t>
  </si>
  <si>
    <t>PARTICIPACIONES</t>
  </si>
  <si>
    <t>PARTICIPACIONES, APORTACIONES, CONVENIOS, INCENTIVOS DERIVADOS DE LA COLABORACIÓN FISCAL, FONDOS DISTINTOS DE LAS APORTACIONES</t>
  </si>
  <si>
    <t>Ingresos por Venta De Bienes y Servicios</t>
  </si>
  <si>
    <t>INGRESOS POR VENTA DE BIENES Y SERVICIOS</t>
  </si>
  <si>
    <t>Aprovechamiento no comprendidos en la Ley de Ingresos vigente causados en ejercicios fiscales anteriores pendientes de liquidación o pago</t>
  </si>
  <si>
    <t>6.4.1</t>
  </si>
  <si>
    <t>APROVECHAMIENTOS NO COMPRENDIDOS EN LAS FRACCIONES DE LA LEY DE INGRESOS CAUSADAS EN EJERCICIOS FISCALES ANTERIORES PENDIENTES DE LIQUIDACIÓN O PAGO</t>
  </si>
  <si>
    <t>Otros Aprovechamientos</t>
  </si>
  <si>
    <t>6.3.1</t>
  </si>
  <si>
    <t>OTROS APROVECHAMIENTOS</t>
  </si>
  <si>
    <t>Multas del Estado</t>
  </si>
  <si>
    <t>6.2.4</t>
  </si>
  <si>
    <t>Recargos</t>
  </si>
  <si>
    <t>6.2.3</t>
  </si>
  <si>
    <t>Gastos de Ejecución</t>
  </si>
  <si>
    <t>6.2.2</t>
  </si>
  <si>
    <t>Honorarios</t>
  </si>
  <si>
    <t>6.2.1</t>
  </si>
  <si>
    <t>ACCESORIOS</t>
  </si>
  <si>
    <t>Reintegros</t>
  </si>
  <si>
    <t>6.1.3</t>
  </si>
  <si>
    <t>Indemnizaciones</t>
  </si>
  <si>
    <t>6.1.2</t>
  </si>
  <si>
    <t>Multas</t>
  </si>
  <si>
    <t>6.1.1</t>
  </si>
  <si>
    <t>APROVECHAMIENTOS CORRIENTES</t>
  </si>
  <si>
    <t xml:space="preserve"> APROVECHAMIENTOS </t>
  </si>
  <si>
    <t>Productos no comprendidos en la Ley de Ingresos vigente causados en ejercicios fiscales anteriores pendientes de liquidación o pago</t>
  </si>
  <si>
    <t>5.2.1</t>
  </si>
  <si>
    <t>PRODUCTOS NO COMPRENDIDOS EN LAS FRACCIONES DE LA LEY DE INGRESOS CAUSADAS EN EJERCICIOS FISCALES ANTERIORES PENDIENTES DE LIQUIDACIÓN O PAGO</t>
  </si>
  <si>
    <t>Intereses Generados</t>
  </si>
  <si>
    <t>5.1.5</t>
  </si>
  <si>
    <t>Patrocinios</t>
  </si>
  <si>
    <t>5.1.4</t>
  </si>
  <si>
    <t>Otros Productos</t>
  </si>
  <si>
    <t>5.1.3</t>
  </si>
  <si>
    <t>Capitales y Valores del Estado</t>
  </si>
  <si>
    <t>5.1.2</t>
  </si>
  <si>
    <t>Productos de de Bienes Muebles e Inmuebles</t>
  </si>
  <si>
    <t>5.1.1</t>
  </si>
  <si>
    <t>PRODUCTOS</t>
  </si>
  <si>
    <t>Derechos no comprendidos en la Ley de Ingresos vigente causados en ejercicios fiscales anteriores pendientes de liquidación o pago</t>
  </si>
  <si>
    <t>4.6.1</t>
  </si>
  <si>
    <t>DERECHOS NO COMPRENDIDOS EN LA LEY DE INGRESOS VIGENTE CAUSADOS EN EJERCICIOS FISCALES ANTERIORES PENDIENTES DE LIQUIDACIÓN O PAGO</t>
  </si>
  <si>
    <t>Actualización de Derechos</t>
  </si>
  <si>
    <t>4.5.1</t>
  </si>
  <si>
    <t>ACCESORIOS DE DERECHOS</t>
  </si>
  <si>
    <t>Otros Derechos</t>
  </si>
  <si>
    <t>4.4.1</t>
  </si>
  <si>
    <t>OTROS DERECHOS</t>
  </si>
  <si>
    <t>Organismos Públicos Desconcentrados</t>
  </si>
  <si>
    <t>4.3.11</t>
  </si>
  <si>
    <t>Secretaría de Administración</t>
  </si>
  <si>
    <t>4.3.10</t>
  </si>
  <si>
    <t>Secretaría de Seguridad Pública</t>
  </si>
  <si>
    <t>4.3.9</t>
  </si>
  <si>
    <t>Secretaría del Agua y Medio Ambiente</t>
  </si>
  <si>
    <t>4.3.8</t>
  </si>
  <si>
    <t>Secretaría de Educación</t>
  </si>
  <si>
    <t>4.3.7</t>
  </si>
  <si>
    <t>Secretaría de la Función Pública</t>
  </si>
  <si>
    <t>4.3.6</t>
  </si>
  <si>
    <t>Secretaría de Desarrollo Urbano vivienda y Ordenamiento territorial</t>
  </si>
  <si>
    <t>4.3.5</t>
  </si>
  <si>
    <t>Secretaría de Obras Públicas</t>
  </si>
  <si>
    <t>4.3.4</t>
  </si>
  <si>
    <t>Secretaría de Finanzas</t>
  </si>
  <si>
    <t>4.3.3</t>
  </si>
  <si>
    <t>Coordinación General Jurídica</t>
  </si>
  <si>
    <t>4.3.2</t>
  </si>
  <si>
    <t>Secretaría General de Gobierno</t>
  </si>
  <si>
    <t>4.3.1</t>
  </si>
  <si>
    <t>DERECHOS SOBRE PRESTACIÓN DE SERVICIOS</t>
  </si>
  <si>
    <t>Derechos sobre Hidrocarburos</t>
  </si>
  <si>
    <t>4.2.1</t>
  </si>
  <si>
    <t>DERECHOS SOBRE HIDROCARBUROS</t>
  </si>
  <si>
    <t>Derechos por el uso, goce, aprovechamiento o explotación de bienes de dominio Público</t>
  </si>
  <si>
    <t>4.1.1</t>
  </si>
  <si>
    <t>DERECHOS POR EL USO, GOCE, APROVECHAMIENTO O EXPLOTACIÓN DE BIENES DE DOMINIO PÚBLICO</t>
  </si>
  <si>
    <t>DERECHOS</t>
  </si>
  <si>
    <t>Contribuciones y Mejoras para Obras Públicas no comprendidas en la Ley vigente, causadas en ejercicios fiscales Anteriores pendientes de liquidación o pagos</t>
  </si>
  <si>
    <t>3.2.1</t>
  </si>
  <si>
    <t>Contribuciones y Mejoras para Obras Públicas no comprendidas en la Ley Vigente, causadas en ejercicios fiscales Anteriores pendientes de liquidación o Pagos</t>
  </si>
  <si>
    <t>Aportación Escuelas</t>
  </si>
  <si>
    <t>3.1.4</t>
  </si>
  <si>
    <t>(Proagua), Apartado Urbano (Apaur)</t>
  </si>
  <si>
    <t>3.1.3</t>
  </si>
  <si>
    <t>(Proagua), Apartado Rural (Aparural)</t>
  </si>
  <si>
    <t>3.1.2</t>
  </si>
  <si>
    <t>Programa 3 X1 Para Migrantes</t>
  </si>
  <si>
    <t>3.1.1</t>
  </si>
  <si>
    <t>Contribuciones y Mejoras para Obras Públicas</t>
  </si>
  <si>
    <t>CONTRIBUCIONES Y MEJORAS</t>
  </si>
  <si>
    <t>Contribuciones y Aportaciones de Seguridad Social</t>
  </si>
  <si>
    <t>2.1.1</t>
  </si>
  <si>
    <t>CONTRIBUCIONES Y APORTACIONES DE SEGURIDAD SOCIAL</t>
  </si>
  <si>
    <t>Impuestos no Comprendidos en la Ley de Ingresos vigente causados en ejercicios fiscales anteriores pendientes de Liquidación o pago</t>
  </si>
  <si>
    <t>1.9.1</t>
  </si>
  <si>
    <t>IMPUESTOS NO COMPRENDIDOS EN LA LEY DE INGRESOS VIGENTE CAUSADOS EN EJERCICIOS FISCALES ANTERIORES PENDIENTES DE LIQUIDACIÓN O PAGO</t>
  </si>
  <si>
    <t>Del Impuesto Para la Universidad Autónoma de Zacatecas</t>
  </si>
  <si>
    <t>1.8.2</t>
  </si>
  <si>
    <t>Del Impuesto Adicional Para la Infraestructura</t>
  </si>
  <si>
    <t>1.8.1</t>
  </si>
  <si>
    <t>OTROS IMPUESTOS</t>
  </si>
  <si>
    <t>Actualización de Impuestos</t>
  </si>
  <si>
    <t>1.7.1</t>
  </si>
  <si>
    <t>ACCESORIOS IMPUESTOS</t>
  </si>
  <si>
    <t>Impuesto Al Depósito o Almacenamiento de Residuos</t>
  </si>
  <si>
    <t>1.6.4</t>
  </si>
  <si>
    <t>Impuesto De la Emisión de Contaminantes al Suelo, Subsuelo y Agua</t>
  </si>
  <si>
    <t>1.6.3</t>
  </si>
  <si>
    <t>Impuesto De la Emisión de Gases a la Atmósfera</t>
  </si>
  <si>
    <t>1.6.2</t>
  </si>
  <si>
    <t>Del Impuesto Por Remediación Ambiental en la Extracción de Materiales</t>
  </si>
  <si>
    <t>1.6.1</t>
  </si>
  <si>
    <t>IMPUESTOS ECOLÓGICOS</t>
  </si>
  <si>
    <t xml:space="preserve">Impuesto Sobre Nóminas </t>
  </si>
  <si>
    <t>1.5.1</t>
  </si>
  <si>
    <t>IMPUESTO SOBRE NÓMINAS Y ASIMILABLES</t>
  </si>
  <si>
    <t>Impuestos al Comercio Exterior</t>
  </si>
  <si>
    <t>1.4.1</t>
  </si>
  <si>
    <t>IMPUESTOS AL COMERCIO EXTERIOR</t>
  </si>
  <si>
    <t>Del Impuesto Sobre Servicios de Hospedaje</t>
  </si>
  <si>
    <t>1.3.1</t>
  </si>
  <si>
    <t>IMPUESTO SOBRE PRODUCCION, EL CONSUMO Y TRANSACCIONES</t>
  </si>
  <si>
    <t xml:space="preserve">Impuesto Sobre Tenencia o Uso de Vehículos </t>
  </si>
  <si>
    <t>1.2.2</t>
  </si>
  <si>
    <t>Impuesto Sobre Adquisición de Bienes Muebles</t>
  </si>
  <si>
    <t>1.2.1</t>
  </si>
  <si>
    <t>IMPUESTO SOBRE EL PATRIMONIO</t>
  </si>
  <si>
    <t xml:space="preserve">Del Impuesto Sobre Loterías, Rifas, Sorteos, Apuestas, Juegos Permitidos y Concursos </t>
  </si>
  <si>
    <t>1.1.1</t>
  </si>
  <si>
    <t>IMPUESTO SOBRE LOS INGRESOS</t>
  </si>
  <si>
    <t>IMPUESTOS</t>
  </si>
  <si>
    <t>IMPORTES</t>
  </si>
  <si>
    <t>CONCEPTOS</t>
  </si>
  <si>
    <t xml:space="preserve">No. </t>
  </si>
  <si>
    <t>LEY DE INGRESOS DEL ESTADO DE ZACATECAS PARA 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</si>
</sst>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entury Gothic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4" tint="-0.49998474074526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164" fontId="2" fillId="0" borderId="1" xfId="0" applyNumberFormat="1" applyFont="1" applyBorder="1"/>
    <xf numFmtId="0" fontId="2" fillId="0" borderId="2" xfId="0" applyFont="1" applyBorder="1"/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left"/>
    </xf>
    <xf numFmtId="43" fontId="2" fillId="0" borderId="3" xfId="1" applyFont="1" applyFill="1" applyBorder="1"/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left"/>
    </xf>
    <xf numFmtId="43" fontId="2" fillId="0" borderId="5" xfId="1" applyFont="1" applyFill="1" applyBorder="1"/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3" fontId="4" fillId="0" borderId="5" xfId="1" applyNumberFormat="1" applyFont="1" applyFill="1" applyBorder="1"/>
    <xf numFmtId="0" fontId="4" fillId="0" borderId="5" xfId="0" applyFont="1" applyBorder="1" applyAlignment="1">
      <alignment wrapText="1"/>
    </xf>
    <xf numFmtId="0" fontId="0" fillId="0" borderId="6" xfId="0" applyBorder="1" applyAlignment="1">
      <alignment horizontal="left"/>
    </xf>
    <xf numFmtId="43" fontId="2" fillId="0" borderId="5" xfId="1" applyFont="1" applyFill="1" applyBorder="1" applyAlignment="1">
      <alignment wrapText="1"/>
    </xf>
    <xf numFmtId="3" fontId="2" fillId="0" borderId="5" xfId="1" applyNumberFormat="1" applyFont="1" applyFill="1" applyBorder="1" applyAlignment="1">
      <alignment wrapText="1"/>
    </xf>
    <xf numFmtId="0" fontId="0" fillId="0" borderId="5" xfId="0" applyBorder="1" applyAlignment="1">
      <alignment wrapText="1"/>
    </xf>
    <xf numFmtId="3" fontId="4" fillId="0" borderId="7" xfId="1" applyNumberFormat="1" applyFont="1" applyFill="1" applyBorder="1"/>
    <xf numFmtId="3" fontId="4" fillId="0" borderId="3" xfId="1" applyNumberFormat="1" applyFont="1" applyFill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horizontal="left"/>
    </xf>
    <xf numFmtId="3" fontId="4" fillId="0" borderId="8" xfId="1" applyNumberFormat="1" applyFont="1" applyFill="1" applyBorder="1"/>
    <xf numFmtId="3" fontId="2" fillId="0" borderId="8" xfId="1" applyNumberFormat="1" applyFont="1" applyFill="1" applyBorder="1" applyAlignment="1">
      <alignment wrapText="1"/>
    </xf>
    <xf numFmtId="3" fontId="2" fillId="0" borderId="8" xfId="1" applyNumberFormat="1" applyFont="1" applyFill="1" applyBorder="1"/>
    <xf numFmtId="3" fontId="2" fillId="0" borderId="5" xfId="1" applyNumberFormat="1" applyFont="1" applyFill="1" applyBorder="1"/>
    <xf numFmtId="3" fontId="2" fillId="2" borderId="9" xfId="1" applyNumberFormat="1" applyFont="1" applyFill="1" applyBorder="1" applyAlignment="1">
      <alignment wrapText="1"/>
    </xf>
    <xf numFmtId="3" fontId="2" fillId="2" borderId="10" xfId="1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horizontal="left"/>
    </xf>
    <xf numFmtId="3" fontId="5" fillId="0" borderId="5" xfId="1" applyNumberFormat="1" applyFont="1" applyFill="1" applyBorder="1"/>
    <xf numFmtId="3" fontId="2" fillId="2" borderId="5" xfId="1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left"/>
    </xf>
    <xf numFmtId="3" fontId="2" fillId="0" borderId="5" xfId="1" applyNumberFormat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wrapText="1"/>
    </xf>
    <xf numFmtId="3" fontId="2" fillId="2" borderId="5" xfId="1" applyNumberFormat="1" applyFont="1" applyFill="1" applyBorder="1"/>
    <xf numFmtId="3" fontId="4" fillId="0" borderId="12" xfId="1" applyNumberFormat="1" applyFont="1" applyFill="1" applyBorder="1"/>
    <xf numFmtId="0" fontId="4" fillId="0" borderId="12" xfId="0" applyFont="1" applyBorder="1" applyAlignment="1">
      <alignment wrapText="1"/>
    </xf>
    <xf numFmtId="0" fontId="0" fillId="0" borderId="13" xfId="0" applyBorder="1" applyAlignment="1">
      <alignment horizontal="left"/>
    </xf>
    <xf numFmtId="3" fontId="2" fillId="0" borderId="5" xfId="1" applyNumberFormat="1" applyFont="1" applyFill="1" applyBorder="1" applyAlignment="1">
      <alignment horizontal="right" wrapText="1"/>
    </xf>
    <xf numFmtId="0" fontId="4" fillId="0" borderId="6" xfId="0" applyFont="1" applyBorder="1" applyAlignment="1">
      <alignment horizontal="left"/>
    </xf>
    <xf numFmtId="0" fontId="4" fillId="0" borderId="0" xfId="0" applyFont="1"/>
    <xf numFmtId="3" fontId="2" fillId="0" borderId="14" xfId="1" applyNumberFormat="1" applyFont="1" applyFill="1" applyBorder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horizontal="left"/>
    </xf>
    <xf numFmtId="3" fontId="2" fillId="0" borderId="5" xfId="0" applyNumberFormat="1" applyFont="1" applyBorder="1" applyAlignment="1">
      <alignment wrapText="1"/>
    </xf>
    <xf numFmtId="3" fontId="2" fillId="2" borderId="10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46"/>
  <sheetViews>
    <sheetView tabSelected="1" topLeftCell="A143" workbookViewId="0">
      <selection sqref="A1:D146"/>
    </sheetView>
  </sheetViews>
  <sheetFormatPr baseColWidth="10" defaultRowHeight="15" x14ac:dyDescent="0.25"/>
  <cols>
    <col min="1" max="1" width="6.28515625" customWidth="1"/>
    <col min="2" max="2" width="62.85546875" customWidth="1"/>
    <col min="3" max="3" width="17.5703125" customWidth="1"/>
    <col min="4" max="4" width="18.7109375" customWidth="1"/>
  </cols>
  <sheetData>
    <row r="3" spans="1:4" ht="15.75" x14ac:dyDescent="0.25">
      <c r="A3" s="52" t="s">
        <v>233</v>
      </c>
      <c r="B3" s="52"/>
      <c r="C3" s="52"/>
      <c r="D3" s="52"/>
    </row>
    <row r="4" spans="1:4" x14ac:dyDescent="0.25">
      <c r="A4" s="51"/>
      <c r="B4" s="50"/>
    </row>
    <row r="5" spans="1:4" ht="15.75" thickBot="1" x14ac:dyDescent="0.3">
      <c r="A5" s="49" t="s">
        <v>232</v>
      </c>
      <c r="B5" s="48" t="s">
        <v>231</v>
      </c>
      <c r="C5" s="47" t="s">
        <v>230</v>
      </c>
      <c r="D5" s="47" t="s">
        <v>230</v>
      </c>
    </row>
    <row r="6" spans="1:4" x14ac:dyDescent="0.25">
      <c r="A6" s="28">
        <v>1</v>
      </c>
      <c r="B6" s="27" t="s">
        <v>229</v>
      </c>
      <c r="C6" s="46"/>
      <c r="D6" s="46">
        <f>+D7+D9+D12+D14+D16+D18+D23+D25+D28</f>
        <v>2316431213</v>
      </c>
    </row>
    <row r="7" spans="1:4" x14ac:dyDescent="0.25">
      <c r="A7" s="10">
        <v>1.1000000000000001</v>
      </c>
      <c r="B7" s="9" t="s">
        <v>228</v>
      </c>
      <c r="C7" s="45"/>
      <c r="D7" s="45">
        <f>+C8</f>
        <v>1546968</v>
      </c>
    </row>
    <row r="8" spans="1:4" ht="30" x14ac:dyDescent="0.25">
      <c r="A8" s="40" t="s">
        <v>227</v>
      </c>
      <c r="B8" s="12" t="s">
        <v>226</v>
      </c>
      <c r="C8" s="11">
        <v>1546968</v>
      </c>
      <c r="D8" s="11"/>
    </row>
    <row r="9" spans="1:4" x14ac:dyDescent="0.25">
      <c r="A9" s="10">
        <v>1.2</v>
      </c>
      <c r="B9" s="9" t="s">
        <v>225</v>
      </c>
      <c r="C9" s="15"/>
      <c r="D9" s="15">
        <f>+C10+C11</f>
        <v>25945531</v>
      </c>
    </row>
    <row r="10" spans="1:4" x14ac:dyDescent="0.25">
      <c r="A10" s="40" t="s">
        <v>224</v>
      </c>
      <c r="B10" s="12" t="s">
        <v>223</v>
      </c>
      <c r="C10" s="11">
        <v>23445531</v>
      </c>
      <c r="D10" s="11"/>
    </row>
    <row r="11" spans="1:4" x14ac:dyDescent="0.25">
      <c r="A11" s="40" t="s">
        <v>222</v>
      </c>
      <c r="B11" s="12" t="s">
        <v>221</v>
      </c>
      <c r="C11" s="11">
        <v>2500000</v>
      </c>
      <c r="D11" s="11"/>
    </row>
    <row r="12" spans="1:4" x14ac:dyDescent="0.25">
      <c r="A12" s="10">
        <v>1.3</v>
      </c>
      <c r="B12" s="9" t="s">
        <v>220</v>
      </c>
      <c r="C12" s="24"/>
      <c r="D12" s="24">
        <f>+C13</f>
        <v>13272128</v>
      </c>
    </row>
    <row r="13" spans="1:4" x14ac:dyDescent="0.25">
      <c r="A13" s="13" t="s">
        <v>219</v>
      </c>
      <c r="B13" s="41" t="s">
        <v>218</v>
      </c>
      <c r="C13" s="11">
        <v>13272128</v>
      </c>
      <c r="D13" s="11"/>
    </row>
    <row r="14" spans="1:4" x14ac:dyDescent="0.25">
      <c r="A14" s="10">
        <v>1.4</v>
      </c>
      <c r="B14" s="9" t="s">
        <v>217</v>
      </c>
      <c r="C14" s="24"/>
      <c r="D14" s="24">
        <f>+C15</f>
        <v>0</v>
      </c>
    </row>
    <row r="15" spans="1:4" x14ac:dyDescent="0.25">
      <c r="A15" s="13" t="s">
        <v>216</v>
      </c>
      <c r="B15" s="16" t="s">
        <v>215</v>
      </c>
      <c r="C15" s="11">
        <v>0</v>
      </c>
      <c r="D15" s="11"/>
    </row>
    <row r="16" spans="1:4" x14ac:dyDescent="0.25">
      <c r="A16" s="10">
        <v>1.5</v>
      </c>
      <c r="B16" s="9" t="s">
        <v>214</v>
      </c>
      <c r="C16" s="24"/>
      <c r="D16" s="24">
        <f>+C17</f>
        <v>687438245</v>
      </c>
    </row>
    <row r="17" spans="1:4" x14ac:dyDescent="0.25">
      <c r="A17" s="13" t="s">
        <v>213</v>
      </c>
      <c r="B17" s="41" t="s">
        <v>212</v>
      </c>
      <c r="C17" s="11">
        <v>687438245</v>
      </c>
      <c r="D17" s="11"/>
    </row>
    <row r="18" spans="1:4" x14ac:dyDescent="0.25">
      <c r="A18" s="10">
        <v>1.6</v>
      </c>
      <c r="B18" s="9" t="s">
        <v>211</v>
      </c>
      <c r="C18" s="15"/>
      <c r="D18" s="15">
        <f>+C19+C20+C21+C22</f>
        <v>1230000000</v>
      </c>
    </row>
    <row r="19" spans="1:4" ht="30" x14ac:dyDescent="0.25">
      <c r="A19" s="13" t="s">
        <v>210</v>
      </c>
      <c r="B19" s="12" t="s">
        <v>209</v>
      </c>
      <c r="C19" s="11">
        <v>400000000</v>
      </c>
      <c r="D19" s="11"/>
    </row>
    <row r="20" spans="1:4" x14ac:dyDescent="0.25">
      <c r="A20" s="13" t="s">
        <v>208</v>
      </c>
      <c r="B20" s="12" t="s">
        <v>207</v>
      </c>
      <c r="C20" s="11">
        <v>130000000</v>
      </c>
      <c r="D20" s="11"/>
    </row>
    <row r="21" spans="1:4" x14ac:dyDescent="0.25">
      <c r="A21" s="13" t="s">
        <v>206</v>
      </c>
      <c r="B21" s="12" t="s">
        <v>205</v>
      </c>
      <c r="C21" s="11">
        <v>500000000</v>
      </c>
      <c r="D21" s="11"/>
    </row>
    <row r="22" spans="1:4" x14ac:dyDescent="0.25">
      <c r="A22" s="13" t="s">
        <v>204</v>
      </c>
      <c r="B22" s="12" t="s">
        <v>203</v>
      </c>
      <c r="C22" s="11">
        <v>200000000</v>
      </c>
      <c r="D22" s="11"/>
    </row>
    <row r="23" spans="1:4" x14ac:dyDescent="0.25">
      <c r="A23" s="10">
        <v>1.7</v>
      </c>
      <c r="B23" s="9" t="s">
        <v>202</v>
      </c>
      <c r="C23" s="24"/>
      <c r="D23" s="24">
        <f>+C24</f>
        <v>2899331</v>
      </c>
    </row>
    <row r="24" spans="1:4" x14ac:dyDescent="0.25">
      <c r="A24" s="40" t="s">
        <v>201</v>
      </c>
      <c r="B24" s="12" t="s">
        <v>200</v>
      </c>
      <c r="C24" s="11">
        <v>2899331</v>
      </c>
      <c r="D24" s="11"/>
    </row>
    <row r="25" spans="1:4" x14ac:dyDescent="0.25">
      <c r="A25" s="10">
        <v>1.8</v>
      </c>
      <c r="B25" s="9" t="s">
        <v>199</v>
      </c>
      <c r="C25" s="24"/>
      <c r="D25" s="24">
        <f>+C26+C27</f>
        <v>355329010</v>
      </c>
    </row>
    <row r="26" spans="1:4" x14ac:dyDescent="0.25">
      <c r="A26" s="13" t="s">
        <v>198</v>
      </c>
      <c r="B26" s="12" t="s">
        <v>197</v>
      </c>
      <c r="C26" s="11">
        <v>191010616</v>
      </c>
      <c r="D26" s="11"/>
    </row>
    <row r="27" spans="1:4" x14ac:dyDescent="0.25">
      <c r="A27" s="13" t="s">
        <v>196</v>
      </c>
      <c r="B27" s="12" t="s">
        <v>195</v>
      </c>
      <c r="C27" s="11">
        <v>164318394</v>
      </c>
      <c r="D27" s="11"/>
    </row>
    <row r="28" spans="1:4" ht="45" x14ac:dyDescent="0.25">
      <c r="A28" s="10">
        <v>1.9</v>
      </c>
      <c r="B28" s="9" t="s">
        <v>194</v>
      </c>
      <c r="C28" s="24"/>
      <c r="D28" s="24">
        <f>+C29</f>
        <v>0</v>
      </c>
    </row>
    <row r="29" spans="1:4" ht="30" x14ac:dyDescent="0.25">
      <c r="A29" s="38" t="s">
        <v>193</v>
      </c>
      <c r="B29" s="37" t="s">
        <v>192</v>
      </c>
      <c r="C29" s="36">
        <v>0</v>
      </c>
      <c r="D29" s="36"/>
    </row>
    <row r="30" spans="1:4" x14ac:dyDescent="0.25">
      <c r="A30" s="44">
        <v>2</v>
      </c>
      <c r="B30" s="43" t="s">
        <v>191</v>
      </c>
      <c r="C30" s="42"/>
      <c r="D30" s="42">
        <f>+C32</f>
        <v>0</v>
      </c>
    </row>
    <row r="31" spans="1:4" x14ac:dyDescent="0.25">
      <c r="A31" s="10">
        <v>2.1</v>
      </c>
      <c r="B31" s="9" t="s">
        <v>189</v>
      </c>
      <c r="C31" s="24"/>
      <c r="D31" s="24"/>
    </row>
    <row r="32" spans="1:4" x14ac:dyDescent="0.25">
      <c r="A32" s="13" t="s">
        <v>190</v>
      </c>
      <c r="B32" s="12" t="s">
        <v>189</v>
      </c>
      <c r="C32" s="11">
        <v>0</v>
      </c>
      <c r="D32" s="11"/>
    </row>
    <row r="33" spans="1:4" x14ac:dyDescent="0.25">
      <c r="A33" s="32">
        <v>3</v>
      </c>
      <c r="B33" s="31" t="s">
        <v>188</v>
      </c>
      <c r="C33" s="35"/>
      <c r="D33" s="35">
        <f>+D34+D39</f>
        <v>110000000</v>
      </c>
    </row>
    <row r="34" spans="1:4" x14ac:dyDescent="0.25">
      <c r="A34" s="10">
        <v>3.1</v>
      </c>
      <c r="B34" s="9" t="s">
        <v>187</v>
      </c>
      <c r="C34" s="24"/>
      <c r="D34" s="24">
        <v>110000000</v>
      </c>
    </row>
    <row r="35" spans="1:4" x14ac:dyDescent="0.25">
      <c r="A35" s="13" t="s">
        <v>186</v>
      </c>
      <c r="B35" s="12" t="s">
        <v>185</v>
      </c>
      <c r="C35" s="11">
        <v>0</v>
      </c>
      <c r="D35" s="11"/>
    </row>
    <row r="36" spans="1:4" x14ac:dyDescent="0.25">
      <c r="A36" s="13" t="s">
        <v>184</v>
      </c>
      <c r="B36" s="12" t="s">
        <v>183</v>
      </c>
      <c r="C36" s="11">
        <v>0</v>
      </c>
      <c r="D36" s="11"/>
    </row>
    <row r="37" spans="1:4" x14ac:dyDescent="0.25">
      <c r="A37" s="13" t="s">
        <v>182</v>
      </c>
      <c r="B37" s="12" t="s">
        <v>181</v>
      </c>
      <c r="C37" s="11">
        <v>0</v>
      </c>
      <c r="D37" s="11"/>
    </row>
    <row r="38" spans="1:4" x14ac:dyDescent="0.25">
      <c r="A38" s="13" t="s">
        <v>180</v>
      </c>
      <c r="B38" s="12" t="s">
        <v>179</v>
      </c>
      <c r="C38" s="11">
        <v>0</v>
      </c>
      <c r="D38" s="11"/>
    </row>
    <row r="39" spans="1:4" ht="45" x14ac:dyDescent="0.25">
      <c r="A39" s="10">
        <v>3.2</v>
      </c>
      <c r="B39" s="9" t="s">
        <v>178</v>
      </c>
      <c r="C39" s="24"/>
      <c r="D39" s="24">
        <f>+C40</f>
        <v>0</v>
      </c>
    </row>
    <row r="40" spans="1:4" ht="45" x14ac:dyDescent="0.25">
      <c r="A40" s="10" t="s">
        <v>177</v>
      </c>
      <c r="B40" s="12" t="s">
        <v>176</v>
      </c>
      <c r="C40" s="11">
        <v>0</v>
      </c>
      <c r="D40" s="11"/>
    </row>
    <row r="41" spans="1:4" x14ac:dyDescent="0.25">
      <c r="A41" s="32">
        <v>4</v>
      </c>
      <c r="B41" s="31" t="s">
        <v>175</v>
      </c>
      <c r="C41" s="30"/>
      <c r="D41" s="30">
        <f>+D42+D44+D46+D58+D60+D62</f>
        <v>782439035</v>
      </c>
    </row>
    <row r="42" spans="1:4" ht="30" x14ac:dyDescent="0.25">
      <c r="A42" s="10">
        <v>4.0999999999999996</v>
      </c>
      <c r="B42" s="9" t="s">
        <v>174</v>
      </c>
      <c r="C42" s="24"/>
      <c r="D42" s="24">
        <f>+C43</f>
        <v>0</v>
      </c>
    </row>
    <row r="43" spans="1:4" ht="30" x14ac:dyDescent="0.25">
      <c r="A43" s="13" t="s">
        <v>173</v>
      </c>
      <c r="B43" s="12" t="s">
        <v>172</v>
      </c>
      <c r="C43" s="24">
        <v>0</v>
      </c>
      <c r="D43" s="24"/>
    </row>
    <row r="44" spans="1:4" x14ac:dyDescent="0.25">
      <c r="A44" s="10">
        <v>4.2</v>
      </c>
      <c r="B44" s="9" t="s">
        <v>171</v>
      </c>
      <c r="C44" s="24"/>
      <c r="D44" s="24">
        <f>+C45</f>
        <v>0</v>
      </c>
    </row>
    <row r="45" spans="1:4" x14ac:dyDescent="0.25">
      <c r="A45" s="13" t="s">
        <v>170</v>
      </c>
      <c r="B45" s="12" t="s">
        <v>169</v>
      </c>
      <c r="C45" s="24">
        <v>0</v>
      </c>
      <c r="D45" s="24"/>
    </row>
    <row r="46" spans="1:4" x14ac:dyDescent="0.25">
      <c r="A46" s="10">
        <v>4.3</v>
      </c>
      <c r="B46" s="9" t="s">
        <v>168</v>
      </c>
      <c r="C46" s="15"/>
      <c r="D46" s="15">
        <f>+C47+C48+C49+C50+C51+C52+C53+C54+C55+C56+C57</f>
        <v>775034527</v>
      </c>
    </row>
    <row r="47" spans="1:4" x14ac:dyDescent="0.25">
      <c r="A47" s="40" t="s">
        <v>167</v>
      </c>
      <c r="B47" s="12" t="s">
        <v>166</v>
      </c>
      <c r="C47" s="11">
        <v>1023372</v>
      </c>
      <c r="D47" s="11"/>
    </row>
    <row r="48" spans="1:4" x14ac:dyDescent="0.25">
      <c r="A48" s="40" t="s">
        <v>165</v>
      </c>
      <c r="B48" s="12" t="s">
        <v>164</v>
      </c>
      <c r="C48" s="11">
        <v>21494158</v>
      </c>
      <c r="D48" s="11"/>
    </row>
    <row r="49" spans="1:4" x14ac:dyDescent="0.25">
      <c r="A49" s="40" t="s">
        <v>163</v>
      </c>
      <c r="B49" s="41" t="s">
        <v>162</v>
      </c>
      <c r="C49" s="11">
        <v>655473726</v>
      </c>
      <c r="D49" s="11"/>
    </row>
    <row r="50" spans="1:4" x14ac:dyDescent="0.25">
      <c r="A50" s="40" t="s">
        <v>161</v>
      </c>
      <c r="B50" s="12" t="s">
        <v>160</v>
      </c>
      <c r="C50" s="11">
        <v>1985264</v>
      </c>
      <c r="D50" s="11"/>
    </row>
    <row r="51" spans="1:4" x14ac:dyDescent="0.25">
      <c r="A51" s="40" t="s">
        <v>159</v>
      </c>
      <c r="B51" s="12" t="s">
        <v>158</v>
      </c>
      <c r="C51" s="11">
        <v>5784360</v>
      </c>
      <c r="D51" s="11"/>
    </row>
    <row r="52" spans="1:4" x14ac:dyDescent="0.25">
      <c r="A52" s="40" t="s">
        <v>157</v>
      </c>
      <c r="B52" s="12" t="s">
        <v>156</v>
      </c>
      <c r="C52" s="11">
        <v>525189</v>
      </c>
      <c r="D52" s="11"/>
    </row>
    <row r="53" spans="1:4" x14ac:dyDescent="0.25">
      <c r="A53" s="40" t="s">
        <v>155</v>
      </c>
      <c r="B53" s="12" t="s">
        <v>154</v>
      </c>
      <c r="C53" s="11">
        <v>1159981</v>
      </c>
      <c r="D53" s="11"/>
    </row>
    <row r="54" spans="1:4" x14ac:dyDescent="0.25">
      <c r="A54" s="40" t="s">
        <v>153</v>
      </c>
      <c r="B54" s="12" t="s">
        <v>152</v>
      </c>
      <c r="C54" s="11">
        <v>940981</v>
      </c>
      <c r="D54" s="11"/>
    </row>
    <row r="55" spans="1:4" x14ac:dyDescent="0.25">
      <c r="A55" s="40" t="s">
        <v>151</v>
      </c>
      <c r="B55" s="12" t="s">
        <v>150</v>
      </c>
      <c r="C55" s="11">
        <v>37113625</v>
      </c>
      <c r="D55" s="11"/>
    </row>
    <row r="56" spans="1:4" x14ac:dyDescent="0.25">
      <c r="A56" s="40" t="s">
        <v>149</v>
      </c>
      <c r="B56" s="12" t="s">
        <v>148</v>
      </c>
      <c r="C56" s="11">
        <v>646103</v>
      </c>
      <c r="D56" s="11"/>
    </row>
    <row r="57" spans="1:4" x14ac:dyDescent="0.25">
      <c r="A57" s="40" t="s">
        <v>147</v>
      </c>
      <c r="B57" s="12" t="s">
        <v>146</v>
      </c>
      <c r="C57" s="11">
        <v>48887768</v>
      </c>
      <c r="D57" s="11"/>
    </row>
    <row r="58" spans="1:4" x14ac:dyDescent="0.25">
      <c r="A58" s="10">
        <v>4.4000000000000004</v>
      </c>
      <c r="B58" s="9" t="s">
        <v>145</v>
      </c>
      <c r="C58" s="24"/>
      <c r="D58" s="24">
        <f>+C59</f>
        <v>4639495</v>
      </c>
    </row>
    <row r="59" spans="1:4" x14ac:dyDescent="0.25">
      <c r="A59" s="13" t="s">
        <v>144</v>
      </c>
      <c r="B59" s="12" t="s">
        <v>143</v>
      </c>
      <c r="C59" s="11">
        <v>4639495</v>
      </c>
      <c r="D59" s="11"/>
    </row>
    <row r="60" spans="1:4" x14ac:dyDescent="0.25">
      <c r="A60" s="10">
        <v>4.5</v>
      </c>
      <c r="B60" s="9" t="s">
        <v>142</v>
      </c>
      <c r="C60" s="24"/>
      <c r="D60" s="24">
        <f>+C61</f>
        <v>2765013</v>
      </c>
    </row>
    <row r="61" spans="1:4" x14ac:dyDescent="0.25">
      <c r="A61" s="13" t="s">
        <v>141</v>
      </c>
      <c r="B61" s="12" t="s">
        <v>140</v>
      </c>
      <c r="C61" s="11">
        <v>2765013</v>
      </c>
      <c r="D61" s="11"/>
    </row>
    <row r="62" spans="1:4" ht="45" x14ac:dyDescent="0.25">
      <c r="A62" s="10">
        <v>4.5999999999999996</v>
      </c>
      <c r="B62" s="9" t="s">
        <v>139</v>
      </c>
      <c r="C62" s="39"/>
      <c r="D62" s="39">
        <f>+C63</f>
        <v>0</v>
      </c>
    </row>
    <row r="63" spans="1:4" ht="30" x14ac:dyDescent="0.25">
      <c r="A63" s="38" t="s">
        <v>138</v>
      </c>
      <c r="B63" s="37" t="s">
        <v>137</v>
      </c>
      <c r="C63" s="36">
        <v>0</v>
      </c>
      <c r="D63" s="36"/>
    </row>
    <row r="64" spans="1:4" x14ac:dyDescent="0.25">
      <c r="A64" s="32">
        <v>5</v>
      </c>
      <c r="B64" s="31" t="s">
        <v>136</v>
      </c>
      <c r="C64" s="35"/>
      <c r="D64" s="35">
        <f>+D65+D71</f>
        <v>151673266</v>
      </c>
    </row>
    <row r="65" spans="1:4" x14ac:dyDescent="0.25">
      <c r="A65" s="10">
        <v>5.0999999999999996</v>
      </c>
      <c r="B65" s="9" t="s">
        <v>136</v>
      </c>
      <c r="C65" s="34"/>
      <c r="D65" s="34">
        <f>+C66+C67+C68+C69+C70</f>
        <v>151673266</v>
      </c>
    </row>
    <row r="66" spans="1:4" x14ac:dyDescent="0.25">
      <c r="A66" s="13" t="s">
        <v>135</v>
      </c>
      <c r="B66" s="12" t="s">
        <v>134</v>
      </c>
      <c r="C66" s="11">
        <v>8603967</v>
      </c>
      <c r="D66" s="11"/>
    </row>
    <row r="67" spans="1:4" x14ac:dyDescent="0.25">
      <c r="A67" s="13" t="s">
        <v>133</v>
      </c>
      <c r="B67" s="12" t="s">
        <v>132</v>
      </c>
      <c r="C67" s="11">
        <v>18110632</v>
      </c>
      <c r="D67" s="11"/>
    </row>
    <row r="68" spans="1:4" x14ac:dyDescent="0.25">
      <c r="A68" s="13" t="s">
        <v>131</v>
      </c>
      <c r="B68" s="12" t="s">
        <v>130</v>
      </c>
      <c r="C68" s="11">
        <v>220543</v>
      </c>
      <c r="D68" s="11"/>
    </row>
    <row r="69" spans="1:4" x14ac:dyDescent="0.25">
      <c r="A69" s="13" t="s">
        <v>129</v>
      </c>
      <c r="B69" s="12" t="s">
        <v>128</v>
      </c>
      <c r="C69" s="11">
        <v>0</v>
      </c>
      <c r="D69" s="11"/>
    </row>
    <row r="70" spans="1:4" x14ac:dyDescent="0.25">
      <c r="A70" s="13" t="s">
        <v>127</v>
      </c>
      <c r="B70" s="12" t="s">
        <v>126</v>
      </c>
      <c r="C70" s="11">
        <v>124738124</v>
      </c>
      <c r="D70" s="11"/>
    </row>
    <row r="71" spans="1:4" ht="45" x14ac:dyDescent="0.25">
      <c r="A71" s="10">
        <v>5.2</v>
      </c>
      <c r="B71" s="9" t="s">
        <v>125</v>
      </c>
      <c r="C71" s="33"/>
      <c r="D71" s="33">
        <f>+C72</f>
        <v>0</v>
      </c>
    </row>
    <row r="72" spans="1:4" ht="30" x14ac:dyDescent="0.25">
      <c r="A72" s="13" t="s">
        <v>124</v>
      </c>
      <c r="B72" s="12" t="s">
        <v>123</v>
      </c>
      <c r="C72" s="11">
        <v>0</v>
      </c>
      <c r="D72" s="11"/>
    </row>
    <row r="73" spans="1:4" x14ac:dyDescent="0.25">
      <c r="A73" s="32">
        <v>6</v>
      </c>
      <c r="B73" s="31" t="s">
        <v>122</v>
      </c>
      <c r="C73" s="30"/>
      <c r="D73" s="30">
        <f>+D74+D78+D83+D85</f>
        <v>273911547</v>
      </c>
    </row>
    <row r="74" spans="1:4" x14ac:dyDescent="0.25">
      <c r="A74" s="10">
        <v>6.1</v>
      </c>
      <c r="B74" s="9" t="s">
        <v>121</v>
      </c>
      <c r="C74" s="15"/>
      <c r="D74" s="15">
        <f>+C75+C76+C77</f>
        <v>195390907</v>
      </c>
    </row>
    <row r="75" spans="1:4" x14ac:dyDescent="0.25">
      <c r="A75" s="13" t="s">
        <v>120</v>
      </c>
      <c r="B75" s="12" t="s">
        <v>119</v>
      </c>
      <c r="C75" s="11">
        <v>24309207</v>
      </c>
      <c r="D75" s="11"/>
    </row>
    <row r="76" spans="1:4" x14ac:dyDescent="0.25">
      <c r="A76" s="13" t="s">
        <v>118</v>
      </c>
      <c r="B76" s="12" t="s">
        <v>117</v>
      </c>
      <c r="C76" s="11">
        <v>51226992</v>
      </c>
      <c r="D76" s="11"/>
    </row>
    <row r="77" spans="1:4" x14ac:dyDescent="0.25">
      <c r="A77" s="13" t="s">
        <v>116</v>
      </c>
      <c r="B77" s="12" t="s">
        <v>115</v>
      </c>
      <c r="C77" s="11">
        <v>119854708</v>
      </c>
      <c r="D77" s="11"/>
    </row>
    <row r="78" spans="1:4" x14ac:dyDescent="0.25">
      <c r="A78" s="10">
        <v>6.2</v>
      </c>
      <c r="B78" s="9" t="s">
        <v>114</v>
      </c>
      <c r="C78" s="29"/>
      <c r="D78" s="29">
        <f>+C79+C80+C81+C82</f>
        <v>12911707</v>
      </c>
    </row>
    <row r="79" spans="1:4" x14ac:dyDescent="0.25">
      <c r="A79" s="13" t="s">
        <v>113</v>
      </c>
      <c r="B79" s="12" t="s">
        <v>112</v>
      </c>
      <c r="C79" s="11">
        <v>195794</v>
      </c>
      <c r="D79" s="11"/>
    </row>
    <row r="80" spans="1:4" x14ac:dyDescent="0.25">
      <c r="A80" s="13" t="s">
        <v>111</v>
      </c>
      <c r="B80" s="12" t="s">
        <v>110</v>
      </c>
      <c r="C80" s="11">
        <v>413759</v>
      </c>
      <c r="D80" s="11"/>
    </row>
    <row r="81" spans="1:4" x14ac:dyDescent="0.25">
      <c r="A81" s="13" t="s">
        <v>109</v>
      </c>
      <c r="B81" s="12" t="s">
        <v>108</v>
      </c>
      <c r="C81" s="11">
        <v>9475693</v>
      </c>
      <c r="D81" s="11"/>
    </row>
    <row r="82" spans="1:4" x14ac:dyDescent="0.25">
      <c r="A82" s="13" t="s">
        <v>107</v>
      </c>
      <c r="B82" s="12" t="s">
        <v>106</v>
      </c>
      <c r="C82" s="11">
        <v>2826461</v>
      </c>
      <c r="D82" s="11"/>
    </row>
    <row r="83" spans="1:4" x14ac:dyDescent="0.25">
      <c r="A83" s="10">
        <v>6.3</v>
      </c>
      <c r="B83" s="9" t="s">
        <v>105</v>
      </c>
      <c r="C83" s="29"/>
      <c r="D83" s="29">
        <f>+C84</f>
        <v>65608933</v>
      </c>
    </row>
    <row r="84" spans="1:4" x14ac:dyDescent="0.25">
      <c r="A84" s="13" t="s">
        <v>104</v>
      </c>
      <c r="B84" s="16" t="s">
        <v>103</v>
      </c>
      <c r="C84" s="11">
        <v>65608933</v>
      </c>
      <c r="D84" s="11"/>
    </row>
    <row r="85" spans="1:4" ht="45" x14ac:dyDescent="0.25">
      <c r="A85" s="10">
        <v>6.4</v>
      </c>
      <c r="B85" s="9" t="s">
        <v>102</v>
      </c>
      <c r="C85" s="24"/>
      <c r="D85" s="24">
        <f>+C86</f>
        <v>0</v>
      </c>
    </row>
    <row r="86" spans="1:4" ht="45" x14ac:dyDescent="0.25">
      <c r="A86" s="13" t="s">
        <v>101</v>
      </c>
      <c r="B86" s="12" t="s">
        <v>100</v>
      </c>
      <c r="C86" s="11">
        <v>0</v>
      </c>
      <c r="D86" s="11"/>
    </row>
    <row r="87" spans="1:4" x14ac:dyDescent="0.25">
      <c r="A87" s="10">
        <v>7</v>
      </c>
      <c r="B87" s="9" t="s">
        <v>99</v>
      </c>
      <c r="C87" s="24"/>
      <c r="D87" s="24">
        <f>+C88</f>
        <v>0</v>
      </c>
    </row>
    <row r="88" spans="1:4" ht="15.75" thickBot="1" x14ac:dyDescent="0.3">
      <c r="A88" s="13">
        <v>7.1</v>
      </c>
      <c r="B88" s="12" t="s">
        <v>98</v>
      </c>
      <c r="C88" s="11">
        <v>0</v>
      </c>
      <c r="D88" s="11"/>
    </row>
    <row r="89" spans="1:4" ht="45" x14ac:dyDescent="0.25">
      <c r="A89" s="28">
        <v>8</v>
      </c>
      <c r="B89" s="27" t="s">
        <v>97</v>
      </c>
      <c r="C89" s="26"/>
      <c r="D89" s="25">
        <f>+D90+D102+D111+D130+D137</f>
        <v>26330563025</v>
      </c>
    </row>
    <row r="90" spans="1:4" x14ac:dyDescent="0.25">
      <c r="A90" s="10">
        <v>8.1</v>
      </c>
      <c r="B90" s="9" t="s">
        <v>96</v>
      </c>
      <c r="C90" s="24"/>
      <c r="D90" s="23">
        <f>+C91+C92+C93+C94+C95+C96+C97+C98+C99+C100+C101</f>
        <v>11324725856</v>
      </c>
    </row>
    <row r="91" spans="1:4" x14ac:dyDescent="0.25">
      <c r="A91" s="13" t="s">
        <v>95</v>
      </c>
      <c r="B91" s="12" t="s">
        <v>94</v>
      </c>
      <c r="C91" s="11">
        <v>7726571094</v>
      </c>
      <c r="D91" s="21"/>
    </row>
    <row r="92" spans="1:4" x14ac:dyDescent="0.25">
      <c r="A92" s="13" t="s">
        <v>93</v>
      </c>
      <c r="B92" s="12" t="s">
        <v>92</v>
      </c>
      <c r="C92" s="11">
        <v>865094576</v>
      </c>
      <c r="D92" s="21"/>
    </row>
    <row r="93" spans="1:4" x14ac:dyDescent="0.25">
      <c r="A93" s="13" t="s">
        <v>91</v>
      </c>
      <c r="B93" s="12" t="s">
        <v>90</v>
      </c>
      <c r="C93" s="11">
        <v>351278914</v>
      </c>
      <c r="D93" s="21"/>
    </row>
    <row r="94" spans="1:4" x14ac:dyDescent="0.25">
      <c r="A94" s="13" t="s">
        <v>89</v>
      </c>
      <c r="B94" s="12" t="s">
        <v>88</v>
      </c>
      <c r="C94" s="11">
        <v>465304985</v>
      </c>
      <c r="D94" s="21"/>
    </row>
    <row r="95" spans="1:4" x14ac:dyDescent="0.25">
      <c r="A95" s="13" t="s">
        <v>87</v>
      </c>
      <c r="B95" s="12" t="s">
        <v>86</v>
      </c>
      <c r="C95" s="11">
        <v>206823151</v>
      </c>
      <c r="D95" s="21"/>
    </row>
    <row r="96" spans="1:4" x14ac:dyDescent="0.25">
      <c r="A96" s="13" t="s">
        <v>85</v>
      </c>
      <c r="B96" s="12" t="s">
        <v>84</v>
      </c>
      <c r="C96" s="11">
        <v>358080878</v>
      </c>
      <c r="D96" s="21"/>
    </row>
    <row r="97" spans="1:4" x14ac:dyDescent="0.25">
      <c r="A97" s="13" t="s">
        <v>83</v>
      </c>
      <c r="B97" s="12" t="s">
        <v>82</v>
      </c>
      <c r="C97" s="11">
        <v>1276731155</v>
      </c>
      <c r="D97" s="21"/>
    </row>
    <row r="98" spans="1:4" x14ac:dyDescent="0.25">
      <c r="A98" s="13" t="s">
        <v>81</v>
      </c>
      <c r="B98" s="12" t="s">
        <v>80</v>
      </c>
      <c r="C98" s="11">
        <v>11900676</v>
      </c>
      <c r="D98" s="21"/>
    </row>
    <row r="99" spans="1:4" x14ac:dyDescent="0.25">
      <c r="A99" s="13" t="s">
        <v>79</v>
      </c>
      <c r="B99" s="12" t="s">
        <v>78</v>
      </c>
      <c r="C99" s="11">
        <v>39163389</v>
      </c>
      <c r="D99" s="21"/>
    </row>
    <row r="100" spans="1:4" x14ac:dyDescent="0.25">
      <c r="A100" s="13" t="s">
        <v>77</v>
      </c>
      <c r="B100" s="12" t="s">
        <v>76</v>
      </c>
      <c r="C100" s="11">
        <v>23777038</v>
      </c>
      <c r="D100" s="21"/>
    </row>
    <row r="101" spans="1:4" x14ac:dyDescent="0.25">
      <c r="A101" s="13" t="s">
        <v>75</v>
      </c>
      <c r="B101" s="12" t="s">
        <v>74</v>
      </c>
      <c r="C101" s="11">
        <v>0</v>
      </c>
      <c r="D101" s="21"/>
    </row>
    <row r="102" spans="1:4" x14ac:dyDescent="0.25">
      <c r="A102" s="10">
        <v>8.1999999999999993</v>
      </c>
      <c r="B102" s="9" t="s">
        <v>73</v>
      </c>
      <c r="C102" s="24"/>
      <c r="D102" s="23">
        <f>+C103+C104+C105+C106+C107+C108+C109+C110</f>
        <v>13142792742</v>
      </c>
    </row>
    <row r="103" spans="1:4" ht="30" x14ac:dyDescent="0.25">
      <c r="A103" s="13" t="s">
        <v>72</v>
      </c>
      <c r="B103" s="12" t="s">
        <v>71</v>
      </c>
      <c r="C103" s="11">
        <v>7112145127</v>
      </c>
      <c r="D103" s="21"/>
    </row>
    <row r="104" spans="1:4" x14ac:dyDescent="0.25">
      <c r="A104" s="13" t="s">
        <v>70</v>
      </c>
      <c r="B104" s="12" t="s">
        <v>69</v>
      </c>
      <c r="C104" s="11">
        <v>2461960118</v>
      </c>
      <c r="D104" s="21"/>
    </row>
    <row r="105" spans="1:4" x14ac:dyDescent="0.25">
      <c r="A105" s="13" t="s">
        <v>68</v>
      </c>
      <c r="B105" s="12" t="s">
        <v>67</v>
      </c>
      <c r="C105" s="11">
        <v>1120869984</v>
      </c>
      <c r="D105" s="21"/>
    </row>
    <row r="106" spans="1:4" ht="30" x14ac:dyDescent="0.25">
      <c r="A106" s="13" t="s">
        <v>66</v>
      </c>
      <c r="B106" s="12" t="s">
        <v>65</v>
      </c>
      <c r="C106" s="11">
        <v>1102718751</v>
      </c>
      <c r="D106" s="21"/>
    </row>
    <row r="107" spans="1:4" x14ac:dyDescent="0.25">
      <c r="A107" s="13" t="s">
        <v>64</v>
      </c>
      <c r="B107" s="12" t="s">
        <v>63</v>
      </c>
      <c r="C107" s="11">
        <v>378189573</v>
      </c>
      <c r="D107" s="21"/>
    </row>
    <row r="108" spans="1:4" ht="30" x14ac:dyDescent="0.25">
      <c r="A108" s="13" t="s">
        <v>62</v>
      </c>
      <c r="B108" s="12" t="s">
        <v>61</v>
      </c>
      <c r="C108" s="11">
        <v>107755657</v>
      </c>
      <c r="D108" s="21"/>
    </row>
    <row r="109" spans="1:4" ht="30" x14ac:dyDescent="0.25">
      <c r="A109" s="13" t="s">
        <v>60</v>
      </c>
      <c r="B109" s="12" t="s">
        <v>59</v>
      </c>
      <c r="C109" s="11">
        <v>178000000</v>
      </c>
      <c r="D109" s="21"/>
    </row>
    <row r="110" spans="1:4" ht="30" x14ac:dyDescent="0.25">
      <c r="A110" s="13" t="s">
        <v>58</v>
      </c>
      <c r="B110" s="12" t="s">
        <v>57</v>
      </c>
      <c r="C110" s="11">
        <v>681153532</v>
      </c>
      <c r="D110" s="21"/>
    </row>
    <row r="111" spans="1:4" x14ac:dyDescent="0.25">
      <c r="A111" s="10">
        <v>8.3000000000000007</v>
      </c>
      <c r="B111" s="9" t="s">
        <v>56</v>
      </c>
      <c r="C111" s="15"/>
      <c r="D111" s="22">
        <f>+C112+C113+C114+C115+C116+C117+C118+C119+C120+C121+C122+C123+C124+C125</f>
        <v>1689273057</v>
      </c>
    </row>
    <row r="112" spans="1:4" x14ac:dyDescent="0.25">
      <c r="A112" s="13" t="s">
        <v>55</v>
      </c>
      <c r="B112" s="16" t="s">
        <v>54</v>
      </c>
      <c r="C112" s="11">
        <v>0</v>
      </c>
      <c r="D112" s="21"/>
    </row>
    <row r="113" spans="1:4" x14ac:dyDescent="0.25">
      <c r="A113" s="13" t="s">
        <v>53</v>
      </c>
      <c r="B113" s="16" t="s">
        <v>52</v>
      </c>
      <c r="C113" s="11">
        <v>0</v>
      </c>
      <c r="D113" s="21"/>
    </row>
    <row r="114" spans="1:4" x14ac:dyDescent="0.25">
      <c r="A114" s="13" t="s">
        <v>51</v>
      </c>
      <c r="B114" s="16" t="s">
        <v>50</v>
      </c>
      <c r="C114" s="11">
        <v>0</v>
      </c>
      <c r="D114" s="21"/>
    </row>
    <row r="115" spans="1:4" x14ac:dyDescent="0.25">
      <c r="A115" s="13" t="s">
        <v>49</v>
      </c>
      <c r="B115" s="16" t="s">
        <v>48</v>
      </c>
      <c r="C115" s="11">
        <v>0</v>
      </c>
      <c r="D115" s="21"/>
    </row>
    <row r="116" spans="1:4" x14ac:dyDescent="0.25">
      <c r="A116" s="13" t="s">
        <v>47</v>
      </c>
      <c r="B116" s="16" t="s">
        <v>46</v>
      </c>
      <c r="C116" s="11">
        <v>0</v>
      </c>
      <c r="D116" s="21"/>
    </row>
    <row r="117" spans="1:4" x14ac:dyDescent="0.25">
      <c r="A117" s="13" t="s">
        <v>45</v>
      </c>
      <c r="B117" s="16" t="s">
        <v>44</v>
      </c>
      <c r="C117" s="11">
        <v>1577273057</v>
      </c>
      <c r="D117" s="21"/>
    </row>
    <row r="118" spans="1:4" x14ac:dyDescent="0.25">
      <c r="A118" s="13" t="s">
        <v>43</v>
      </c>
      <c r="B118" s="16" t="s">
        <v>42</v>
      </c>
      <c r="C118" s="11">
        <v>0</v>
      </c>
      <c r="D118" s="21"/>
    </row>
    <row r="119" spans="1:4" x14ac:dyDescent="0.25">
      <c r="A119" s="13" t="s">
        <v>41</v>
      </c>
      <c r="B119" s="16" t="s">
        <v>40</v>
      </c>
      <c r="C119" s="11">
        <v>0</v>
      </c>
      <c r="D119" s="21"/>
    </row>
    <row r="120" spans="1:4" x14ac:dyDescent="0.25">
      <c r="A120" s="13" t="s">
        <v>39</v>
      </c>
      <c r="B120" s="16" t="s">
        <v>38</v>
      </c>
      <c r="C120" s="11">
        <v>112000000</v>
      </c>
      <c r="D120" s="21"/>
    </row>
    <row r="121" spans="1:4" x14ac:dyDescent="0.25">
      <c r="A121" s="13" t="s">
        <v>37</v>
      </c>
      <c r="B121" s="16" t="s">
        <v>36</v>
      </c>
      <c r="C121" s="11">
        <v>0</v>
      </c>
      <c r="D121" s="21"/>
    </row>
    <row r="122" spans="1:4" x14ac:dyDescent="0.25">
      <c r="A122" s="13" t="s">
        <v>35</v>
      </c>
      <c r="B122" s="16" t="s">
        <v>34</v>
      </c>
      <c r="C122" s="11">
        <v>0</v>
      </c>
      <c r="D122" s="21"/>
    </row>
    <row r="123" spans="1:4" x14ac:dyDescent="0.25">
      <c r="A123" s="13" t="s">
        <v>33</v>
      </c>
      <c r="B123" s="16" t="s">
        <v>32</v>
      </c>
      <c r="C123" s="11">
        <v>0</v>
      </c>
      <c r="D123" s="21"/>
    </row>
    <row r="124" spans="1:4" x14ac:dyDescent="0.25">
      <c r="A124" s="13" t="s">
        <v>31</v>
      </c>
      <c r="B124" s="16" t="s">
        <v>30</v>
      </c>
      <c r="C124" s="11">
        <v>0</v>
      </c>
      <c r="D124" s="21"/>
    </row>
    <row r="125" spans="1:4" ht="15.75" thickBot="1" x14ac:dyDescent="0.3">
      <c r="A125" s="20" t="s">
        <v>29</v>
      </c>
      <c r="B125" s="19" t="s">
        <v>28</v>
      </c>
      <c r="C125" s="18">
        <v>0</v>
      </c>
      <c r="D125" s="17"/>
    </row>
    <row r="126" spans="1:4" x14ac:dyDescent="0.25">
      <c r="A126" s="13"/>
      <c r="B126" s="16" t="s">
        <v>27</v>
      </c>
      <c r="C126" s="11">
        <v>0</v>
      </c>
      <c r="D126" s="11"/>
    </row>
    <row r="127" spans="1:4" x14ac:dyDescent="0.25">
      <c r="A127" s="13"/>
      <c r="B127" s="16" t="s">
        <v>26</v>
      </c>
      <c r="C127" s="11">
        <v>0</v>
      </c>
      <c r="D127" s="11"/>
    </row>
    <row r="128" spans="1:4" x14ac:dyDescent="0.25">
      <c r="A128" s="13"/>
      <c r="B128" s="16" t="s">
        <v>25</v>
      </c>
      <c r="C128" s="11">
        <v>0</v>
      </c>
      <c r="D128" s="11"/>
    </row>
    <row r="129" spans="1:4" x14ac:dyDescent="0.25">
      <c r="A129" s="13"/>
      <c r="B129" s="16" t="s">
        <v>24</v>
      </c>
      <c r="C129" s="11">
        <v>0</v>
      </c>
      <c r="D129" s="11"/>
    </row>
    <row r="130" spans="1:4" x14ac:dyDescent="0.25">
      <c r="A130" s="10">
        <v>8.4</v>
      </c>
      <c r="B130" s="9" t="s">
        <v>23</v>
      </c>
      <c r="C130" s="15"/>
      <c r="D130" s="15">
        <f>+C131+C132+C133+C134+C135+C136</f>
        <v>173771370</v>
      </c>
    </row>
    <row r="131" spans="1:4" x14ac:dyDescent="0.25">
      <c r="A131" s="13" t="s">
        <v>22</v>
      </c>
      <c r="B131" s="12" t="s">
        <v>21</v>
      </c>
      <c r="C131" s="11">
        <v>1417738</v>
      </c>
      <c r="D131" s="11"/>
    </row>
    <row r="132" spans="1:4" x14ac:dyDescent="0.25">
      <c r="A132" s="13" t="s">
        <v>20</v>
      </c>
      <c r="B132" s="12" t="s">
        <v>19</v>
      </c>
      <c r="C132" s="11">
        <v>67635731</v>
      </c>
      <c r="D132" s="11"/>
    </row>
    <row r="133" spans="1:4" x14ac:dyDescent="0.25">
      <c r="A133" s="13" t="s">
        <v>18</v>
      </c>
      <c r="B133" s="12" t="s">
        <v>17</v>
      </c>
      <c r="C133" s="11">
        <v>56517547</v>
      </c>
      <c r="D133" s="11"/>
    </row>
    <row r="134" spans="1:4" x14ac:dyDescent="0.25">
      <c r="A134" s="13" t="s">
        <v>16</v>
      </c>
      <c r="B134" s="12" t="s">
        <v>15</v>
      </c>
      <c r="C134" s="11">
        <v>36203589</v>
      </c>
      <c r="D134" s="11"/>
    </row>
    <row r="135" spans="1:4" x14ac:dyDescent="0.25">
      <c r="A135" s="13" t="s">
        <v>14</v>
      </c>
      <c r="B135" s="12" t="s">
        <v>13</v>
      </c>
      <c r="C135" s="11">
        <v>871022</v>
      </c>
      <c r="D135" s="11"/>
    </row>
    <row r="136" spans="1:4" x14ac:dyDescent="0.25">
      <c r="A136" s="13" t="s">
        <v>12</v>
      </c>
      <c r="B136" s="12" t="s">
        <v>11</v>
      </c>
      <c r="C136" s="11">
        <v>11125743</v>
      </c>
      <c r="D136" s="11"/>
    </row>
    <row r="137" spans="1:4" x14ac:dyDescent="0.25">
      <c r="A137" s="10">
        <v>8.5</v>
      </c>
      <c r="B137" s="9" t="s">
        <v>9</v>
      </c>
      <c r="C137" s="14"/>
      <c r="D137" s="14">
        <f>+C138</f>
        <v>0</v>
      </c>
    </row>
    <row r="138" spans="1:4" x14ac:dyDescent="0.25">
      <c r="A138" s="13" t="s">
        <v>10</v>
      </c>
      <c r="B138" s="12" t="s">
        <v>9</v>
      </c>
      <c r="C138" s="11">
        <v>0</v>
      </c>
      <c r="D138" s="11"/>
    </row>
    <row r="139" spans="1:4" x14ac:dyDescent="0.25">
      <c r="A139" s="10">
        <v>9</v>
      </c>
      <c r="B139" s="9" t="s">
        <v>8</v>
      </c>
      <c r="C139" s="8"/>
      <c r="D139" s="8">
        <f>+C140</f>
        <v>0</v>
      </c>
    </row>
    <row r="140" spans="1:4" x14ac:dyDescent="0.25">
      <c r="A140" s="13" t="s">
        <v>7</v>
      </c>
      <c r="B140" s="12" t="s">
        <v>6</v>
      </c>
      <c r="C140" s="11">
        <v>0</v>
      </c>
      <c r="D140" s="11"/>
    </row>
    <row r="141" spans="1:4" x14ac:dyDescent="0.25">
      <c r="A141" s="10">
        <v>10</v>
      </c>
      <c r="B141" s="9" t="s">
        <v>5</v>
      </c>
      <c r="C141" s="8"/>
      <c r="D141" s="8">
        <f>+D142+D144</f>
        <v>0</v>
      </c>
    </row>
    <row r="142" spans="1:4" x14ac:dyDescent="0.25">
      <c r="A142" s="10">
        <v>10.1</v>
      </c>
      <c r="B142" s="9" t="s">
        <v>3</v>
      </c>
      <c r="C142" s="8"/>
      <c r="D142" s="8">
        <f>+C143</f>
        <v>0</v>
      </c>
    </row>
    <row r="143" spans="1:4" x14ac:dyDescent="0.25">
      <c r="A143" s="10" t="s">
        <v>4</v>
      </c>
      <c r="B143" s="9" t="s">
        <v>3</v>
      </c>
      <c r="C143" s="8"/>
      <c r="D143" s="8"/>
    </row>
    <row r="144" spans="1:4" x14ac:dyDescent="0.25">
      <c r="A144" s="10">
        <v>10.199999999999999</v>
      </c>
      <c r="B144" s="9" t="s">
        <v>1</v>
      </c>
      <c r="C144" s="8"/>
      <c r="D144" s="8">
        <f>+C145</f>
        <v>0</v>
      </c>
    </row>
    <row r="145" spans="1:4" ht="15.75" thickBot="1" x14ac:dyDescent="0.3">
      <c r="A145" s="7" t="s">
        <v>2</v>
      </c>
      <c r="B145" s="6" t="s">
        <v>1</v>
      </c>
      <c r="C145" s="5"/>
      <c r="D145" s="5"/>
    </row>
    <row r="146" spans="1:4" ht="15.75" thickBot="1" x14ac:dyDescent="0.3">
      <c r="A146" s="4"/>
      <c r="B146" s="3" t="s">
        <v>0</v>
      </c>
      <c r="C146" s="2"/>
      <c r="D146" s="1">
        <f>+D6+D30+D33+D41+D64+D73+D87+D89+D139+D141</f>
        <v>29965018086</v>
      </c>
    </row>
  </sheetData>
  <mergeCells count="1">
    <mergeCell ref="A3:D3"/>
  </mergeCells>
  <pageMargins left="0.7" right="0.7" top="0.75" bottom="0.75" header="0.3" footer="0.3"/>
  <pageSetup scale="85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Esquivel</dc:creator>
  <cp:lastModifiedBy>Emma Esquivel</cp:lastModifiedBy>
  <cp:lastPrinted>2020-01-29T20:39:28Z</cp:lastPrinted>
  <dcterms:created xsi:type="dcterms:W3CDTF">2020-01-29T20:34:24Z</dcterms:created>
  <dcterms:modified xsi:type="dcterms:W3CDTF">2020-01-29T20:39:33Z</dcterms:modified>
</cp:coreProperties>
</file>